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7235" windowHeight="8760" activeTab="0"/>
  </bookViews>
  <sheets>
    <sheet name="Sheet4" sheetId="1" r:id="rId1"/>
  </sheets>
  <definedNames/>
  <calcPr fullCalcOnLoad="1"/>
</workbook>
</file>

<file path=xl/sharedStrings.xml><?xml version="1.0" encoding="utf-8"?>
<sst xmlns="http://schemas.openxmlformats.org/spreadsheetml/2006/main" count="49" uniqueCount="43">
  <si>
    <t>STT</t>
  </si>
  <si>
    <t>CỘNG HÒA XÃ HỘI CHỦ NGHĨA VIỆT NAM</t>
  </si>
  <si>
    <t>HUYỆN</t>
  </si>
  <si>
    <t>XUÂN LỘC</t>
  </si>
  <si>
    <t>NHƠN TRẠCH</t>
  </si>
  <si>
    <t>CẨM MỸ</t>
  </si>
  <si>
    <t>VĨNH CỬU</t>
  </si>
  <si>
    <t>TRẢNG BOM</t>
  </si>
  <si>
    <t>ĐỊNH QUÁN</t>
  </si>
  <si>
    <t>LONG THÀNH</t>
  </si>
  <si>
    <t>BIÊN HÒA</t>
  </si>
  <si>
    <t>TÂN PHÚ</t>
  </si>
  <si>
    <t>THỐNG NHẤT</t>
  </si>
  <si>
    <t>LONG KHÁNH</t>
  </si>
  <si>
    <t>TỔNG</t>
  </si>
  <si>
    <t>Số lượng Mẹ VNAH đang an táng ngoài NTLS mà gia đình có nguyện vọng di dời Mộ vào NTLS</t>
  </si>
  <si>
    <t>Số Mẹ VNAH còn sống</t>
  </si>
  <si>
    <t>Tổng số Mẹ VNAH 
trên địa bàn tỉnh Đồng Nai</t>
  </si>
  <si>
    <t>Số Mẹ VNAH đã mất</t>
  </si>
  <si>
    <t>Trong đó:</t>
  </si>
  <si>
    <t>Số lượng Mẹ VNAH đang an táng ngoài NTLS mà gia đình chưa có nguyện vọng di dời Mộ vào NTLS</t>
  </si>
  <si>
    <t>Số lượng hồ sơ đang đề nghị truy tặng Mẹ VNAH đến thời điểm hiện nay</t>
  </si>
  <si>
    <t>Số lượng Mẹ VNAH đang an táng tại NTLS các huyện
trên địa bàn tỉnh</t>
  </si>
  <si>
    <t>10=(4+6+7+9)</t>
  </si>
  <si>
    <t xml:space="preserve">ỦY BAN NHÂN DÂN </t>
  </si>
  <si>
    <t>TỈNH ĐỒNG NAI</t>
  </si>
  <si>
    <t xml:space="preserve">Độc lập - Tư do - Hạnh phúc </t>
  </si>
  <si>
    <t>Năm 2024</t>
  </si>
  <si>
    <t>Năm 2025</t>
  </si>
  <si>
    <t>Năm 2026</t>
  </si>
  <si>
    <t>Năm 2027</t>
  </si>
  <si>
    <t>Năm 2028</t>
  </si>
  <si>
    <t>Kinh phí thực hiện 
(30 triệu đồng/trường hợp)</t>
  </si>
  <si>
    <t>Số Mẹ VNAH</t>
  </si>
  <si>
    <t>Kinh phí thực hiện
(đồng)</t>
  </si>
  <si>
    <t>Dự kiến số mẹ Việt Nam anh hùng đã mất mà gia đình có nguyện vọng đưa vào an táng tại Nghĩa trang liệt sĩ và 
Nghĩa trang cán bộ và người có công tỉnh Đồng Nai giai đoạn (2024-2028)</t>
  </si>
  <si>
    <t xml:space="preserve">Số Mẹ VNAH gia đình có nguyện vọng  cải táng vào NTLS </t>
  </si>
  <si>
    <t>Số Mẹ VNAH gia đình có nguyện vọng cải táng vào NTLS</t>
  </si>
  <si>
    <t xml:space="preserve">Số Mẹ VNAH gia đình có nguyện vọng cải táng vào NTLS </t>
  </si>
  <si>
    <t>Tổng số Mẹ Việt Nam anh hùng dự kiến cải táng vào NTLS  giai đoạn 2024-2028</t>
  </si>
  <si>
    <t>Dự kiến số lượng Mẹ VNAH mà gia đình có nguyện vọng cải táng tại NTLS trong thời gian tới</t>
  </si>
  <si>
    <t>Phụ lục số: 04</t>
  </si>
  <si>
    <r>
      <t xml:space="preserve">BẢNG TỔNG HỢP
HỔ TRỢ CẢI TÁNG MỘ MẸ VIỆT NAM ANH HÙNG VÀO NGHĨA TRANG LIỆT SĨ, GIAI ĐOẠN (2024-2028)
</t>
    </r>
    <r>
      <rPr>
        <i/>
        <sz val="12"/>
        <rFont val="Times New Roman"/>
        <family val="1"/>
      </rPr>
      <t>(Ban hành kèm theo Báo cáo số:          /BC-UBND ngày         tháng        năm 2024 của UBND tỉnh Đồng Nai)</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</si>
</sst>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_-;\-* #,##0.00\ _€_-;_-* &quot;-&quot;??\ _€_-;_-@_-"/>
    <numFmt numFmtId="173" formatCode="_-* #,##0\ _€_-;\-* #,##0\ _€_-;_-* &quot;-&quot;\ _€_-;_-@_-"/>
    <numFmt numFmtId="174" formatCode="_-* #,##0.00\ &quot;€&quot;_-;\-* #,##0.00\ &quot;€&quot;_-;_-* &quot;-&quot;??\ &quot;€&quot;_-;_-@_-"/>
    <numFmt numFmtId="175" formatCode="_-* #,##0\ &quot;€&quot;_-;\-* #,##0\ &quot;€&quot;_-;_-* &quot;-&quot;\ &quot;€&quot;_-;_-@_-"/>
    <numFmt numFmtId="176" formatCode="_ &quot;\&quot;* #,##0.00_ ;_ &quot;\&quot;* &quot;\&quot;&quot;\&quot;&quot;\&quot;&quot;\&quot;&quot;\&quot;&quot;\&quot;&quot;\&quot;&quot;\&quot;&quot;\&quot;\-#,##0.00_ ;_ &quot;\&quot;* &quot;-&quot;??_ ;_ @_ "/>
    <numFmt numFmtId="177" formatCode="#,##0\ &quot;€&quot;_);[Red]\(#,##0\ &quot;€&quot;\)"/>
    <numFmt numFmtId="178" formatCode="&quot;€&quot;###,0&quot;.&quot;00_);[Red]\(&quot;€&quot;###,0&quot;.&quot;00\)"/>
    <numFmt numFmtId="179" formatCode="#,##0\ &quot;€&quot;_);\(#,##0\ &quot;€&quot;\)"/>
    <numFmt numFmtId="180" formatCode="#,##0;[Red]#,##0"/>
    <numFmt numFmtId="181" formatCode="&quot;\&quot;#,##0.00;[Red]&quot;\&quot;\-#,##0.00"/>
    <numFmt numFmtId="182" formatCode="&quot;\&quot;#,##0;[Red]&quot;\&quot;\-#,##0"/>
    <numFmt numFmtId="183" formatCode="_-* #,##0_-;\-* #,##0_-;_-* &quot;-&quot;_-;_-@_-"/>
    <numFmt numFmtId="184" formatCode="_-&quot;€&quot;* #,##0_-;\-&quot;€&quot;* #,##0_-;_-&quot;€&quot;* &quot;-&quot;_-;_-@_-"/>
    <numFmt numFmtId="185" formatCode="_-&quot;€&quot;* #,##0.00_-;\-&quot;€&quot;* #,##0.00_-;_-&quot;€&quot;* &quot;-&quot;??_-;_-@_-"/>
  </numFmts>
  <fonts count="53">
    <font>
      <sz val="10"/>
      <name val="Arial"/>
      <family val="0"/>
    </font>
    <font>
      <sz val="12"/>
      <name val="VNI-Times"/>
      <family val="0"/>
    </font>
    <font>
      <u val="single"/>
      <sz val="10"/>
      <color indexed="36"/>
      <name val="Arial"/>
      <family val="2"/>
    </font>
    <font>
      <b/>
      <sz val="12"/>
      <name val="Arial"/>
      <family val="2"/>
    </font>
    <font>
      <b/>
      <sz val="18"/>
      <name val="Arial"/>
      <family val="2"/>
    </font>
    <font>
      <u val="single"/>
      <sz val="10"/>
      <color indexed="12"/>
      <name val="VNI-Helve-Condense"/>
      <family val="0"/>
    </font>
    <font>
      <sz val="10"/>
      <name val="MS Sans Serif"/>
      <family val="0"/>
    </font>
    <font>
      <sz val="12"/>
      <name val="Arial"/>
      <family val="2"/>
    </font>
    <font>
      <sz val="10"/>
      <name val=" "/>
      <family val="1"/>
    </font>
    <font>
      <sz val="12"/>
      <name val="Times New Roman"/>
      <family val="1"/>
    </font>
    <font>
      <sz val="14"/>
      <name val="뼻뮝"/>
      <family val="3"/>
    </font>
    <font>
      <sz val="12"/>
      <name val="바탕체"/>
      <family val="3"/>
    </font>
    <font>
      <sz val="12"/>
      <name val="뼻뮝"/>
      <family val="1"/>
    </font>
    <font>
      <sz val="12"/>
      <name val=".VnTime"/>
      <family val="2"/>
    </font>
    <font>
      <sz val="10"/>
      <name val="굴림체"/>
      <family val="3"/>
    </font>
    <font>
      <b/>
      <sz val="9"/>
      <name val="Arial"/>
      <family val="2"/>
    </font>
    <font>
      <sz val="12"/>
      <name val="新細明體"/>
      <family val="0"/>
    </font>
    <font>
      <sz val="12"/>
      <name val="Courier"/>
      <family val="3"/>
    </font>
    <font>
      <sz val="8"/>
      <name val="Arial"/>
      <family val="2"/>
    </font>
    <font>
      <b/>
      <sz val="12"/>
      <name val="Times New Roman"/>
      <family val="1"/>
    </font>
    <font>
      <b/>
      <u val="single"/>
      <sz val="12"/>
      <name val="Times New Roman"/>
      <family val="1"/>
    </font>
    <font>
      <b/>
      <sz val="10"/>
      <name val="Times New Roman"/>
      <family val="1"/>
    </font>
    <font>
      <b/>
      <u val="single"/>
      <sz val="10"/>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6" fontId="1" fillId="0" borderId="0" applyFont="0" applyFill="0" applyBorder="0" applyAlignment="0" applyProtection="0"/>
    <xf numFmtId="0" fontId="0" fillId="0" borderId="0" applyFont="0" applyFill="0" applyBorder="0" applyAlignment="0" applyProtection="0"/>
    <xf numFmtId="0" fontId="44" fillId="0" borderId="0" applyNumberFormat="0" applyFill="0" applyBorder="0" applyAlignment="0" applyProtection="0"/>
    <xf numFmtId="2" fontId="0" fillId="0" borderId="0" applyFont="0" applyFill="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0" fontId="3" fillId="0" borderId="3" applyNumberFormat="0" applyAlignment="0" applyProtection="0"/>
    <xf numFmtId="0" fontId="3" fillId="0" borderId="4">
      <alignment horizontal="left" vertical="center"/>
      <protection/>
    </xf>
    <xf numFmtId="0" fontId="4" fillId="0" borderId="0" applyNumberFormat="0" applyFill="0" applyBorder="0" applyAlignment="0" applyProtection="0"/>
    <xf numFmtId="0" fontId="3" fillId="0" borderId="0" applyNumberFormat="0" applyFill="0" applyBorder="0" applyAlignment="0" applyProtection="0"/>
    <xf numFmtId="0" fontId="46" fillId="0" borderId="5"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38" fontId="6" fillId="0" borderId="0" applyFont="0" applyFill="0" applyBorder="0" applyAlignment="0" applyProtection="0"/>
    <xf numFmtId="40" fontId="6" fillId="0" borderId="0" applyFont="0" applyFill="0" applyBorder="0" applyAlignment="0" applyProtection="0"/>
    <xf numFmtId="177" fontId="6" fillId="0" borderId="0" applyFont="0" applyFill="0" applyBorder="0" applyAlignment="0" applyProtection="0"/>
    <xf numFmtId="178" fontId="6" fillId="0" borderId="0" applyFont="0" applyFill="0" applyBorder="0" applyAlignment="0" applyProtection="0"/>
    <xf numFmtId="0" fontId="7" fillId="0" borderId="0" applyNumberFormat="0" applyFont="0" applyFill="0" applyAlignment="0">
      <protection/>
    </xf>
    <xf numFmtId="0" fontId="4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0" borderId="9" applyNumberFormat="0" applyFont="0" applyFill="0" applyAlignment="0" applyProtection="0"/>
    <xf numFmtId="0" fontId="52" fillId="0" borderId="0" applyNumberForma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9" fillId="0" borderId="0">
      <alignment vertical="center"/>
      <protection/>
    </xf>
    <xf numFmtId="40" fontId="10" fillId="0" borderId="0" applyFont="0" applyFill="0" applyBorder="0" applyAlignment="0" applyProtection="0"/>
    <xf numFmtId="3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9" fontId="11" fillId="0" borderId="0" applyFont="0" applyFill="0" applyBorder="0" applyAlignment="0" applyProtection="0"/>
    <xf numFmtId="0" fontId="12" fillId="0" borderId="0">
      <alignment/>
      <protection/>
    </xf>
    <xf numFmtId="179" fontId="13" fillId="0" borderId="0" applyFont="0" applyFill="0" applyBorder="0" applyAlignment="0" applyProtection="0"/>
    <xf numFmtId="180" fontId="13" fillId="0" borderId="0" applyFont="0" applyFill="0" applyBorder="0" applyAlignment="0" applyProtection="0"/>
    <xf numFmtId="181" fontId="11" fillId="0" borderId="0" applyFont="0" applyFill="0" applyBorder="0" applyAlignment="0" applyProtection="0"/>
    <xf numFmtId="182" fontId="11" fillId="0" borderId="0" applyFont="0" applyFill="0" applyBorder="0" applyAlignment="0" applyProtection="0"/>
    <xf numFmtId="0" fontId="14" fillId="0" borderId="0">
      <alignment/>
      <protection/>
    </xf>
    <xf numFmtId="0" fontId="15" fillId="0" borderId="0" applyProtection="0">
      <alignment/>
    </xf>
    <xf numFmtId="183" fontId="16" fillId="0" borderId="0" applyFont="0" applyFill="0" applyBorder="0" applyAlignment="0" applyProtection="0"/>
    <xf numFmtId="40" fontId="17" fillId="0" borderId="0" applyFont="0" applyFill="0" applyBorder="0" applyAlignment="0" applyProtection="0"/>
    <xf numFmtId="184" fontId="16" fillId="0" borderId="0" applyFont="0" applyFill="0" applyBorder="0" applyAlignment="0" applyProtection="0"/>
    <xf numFmtId="177" fontId="17" fillId="0" borderId="0" applyFont="0" applyFill="0" applyBorder="0" applyAlignment="0" applyProtection="0"/>
    <xf numFmtId="185" fontId="16" fillId="0" borderId="0" applyFont="0" applyFill="0" applyBorder="0" applyAlignment="0" applyProtection="0"/>
  </cellStyleXfs>
  <cellXfs count="36">
    <xf numFmtId="0" fontId="0" fillId="0" borderId="0" xfId="0" applyAlignment="1">
      <alignment/>
    </xf>
    <xf numFmtId="0" fontId="0" fillId="0" borderId="0" xfId="0" applyFont="1" applyAlignment="1">
      <alignment/>
    </xf>
    <xf numFmtId="0" fontId="21" fillId="0" borderId="0" xfId="0" applyFont="1" applyAlignment="1">
      <alignment horizontal="center"/>
    </xf>
    <xf numFmtId="0" fontId="21" fillId="0" borderId="0" xfId="0" applyFont="1" applyAlignment="1">
      <alignment horizontal="center" wrapText="1"/>
    </xf>
    <xf numFmtId="0" fontId="21" fillId="0" borderId="10" xfId="0" applyFont="1" applyBorder="1" applyAlignment="1">
      <alignment horizontal="center" vertical="center" wrapText="1"/>
    </xf>
    <xf numFmtId="0" fontId="23" fillId="0" borderId="10" xfId="0" applyFont="1" applyBorder="1" applyAlignment="1">
      <alignment horizontal="center"/>
    </xf>
    <xf numFmtId="0" fontId="23" fillId="0" borderId="10" xfId="0" applyFont="1" applyBorder="1" applyAlignment="1">
      <alignment horizontal="left"/>
    </xf>
    <xf numFmtId="0" fontId="23" fillId="0" borderId="10" xfId="0" applyNumberFormat="1" applyFont="1" applyBorder="1" applyAlignment="1" quotePrefix="1">
      <alignment horizontal="center" vertical="center"/>
    </xf>
    <xf numFmtId="0" fontId="23" fillId="0" borderId="10" xfId="0" applyNumberFormat="1" applyFont="1" applyBorder="1" applyAlignment="1">
      <alignment horizontal="center" vertical="center"/>
    </xf>
    <xf numFmtId="0" fontId="23" fillId="0" borderId="11" xfId="0" applyFont="1" applyBorder="1" applyAlignment="1">
      <alignment horizontal="center" vertical="center"/>
    </xf>
    <xf numFmtId="0" fontId="23" fillId="0" borderId="10" xfId="0" applyFont="1" applyBorder="1" applyAlignment="1" quotePrefix="1">
      <alignment horizontal="center" vertical="center"/>
    </xf>
    <xf numFmtId="3" fontId="23" fillId="0" borderId="10" xfId="0" applyNumberFormat="1" applyFont="1" applyBorder="1" applyAlignment="1">
      <alignment horizontal="center" vertical="center"/>
    </xf>
    <xf numFmtId="0" fontId="22" fillId="0" borderId="11" xfId="0" applyFont="1" applyBorder="1" applyAlignment="1">
      <alignment horizontal="center" vertical="center"/>
    </xf>
    <xf numFmtId="49" fontId="0" fillId="0" borderId="0" xfId="0" applyNumberFormat="1" applyFont="1" applyAlignment="1">
      <alignment/>
    </xf>
    <xf numFmtId="0" fontId="23" fillId="0" borderId="12" xfId="0" applyFont="1" applyBorder="1" applyAlignment="1">
      <alignment vertical="justify" wrapText="1"/>
    </xf>
    <xf numFmtId="3" fontId="22" fillId="0" borderId="10" xfId="0" applyNumberFormat="1" applyFont="1" applyBorder="1" applyAlignment="1">
      <alignment horizontal="center" vertical="center" wrapText="1"/>
    </xf>
    <xf numFmtId="0" fontId="19" fillId="0" borderId="0" xfId="0" applyFont="1" applyAlignment="1">
      <alignment horizontal="right"/>
    </xf>
    <xf numFmtId="0" fontId="21" fillId="0" borderId="10" xfId="0" applyFont="1" applyBorder="1" applyAlignment="1">
      <alignment horizontal="center" vertical="center" wrapText="1"/>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0" xfId="0" applyFont="1" applyBorder="1" applyAlignment="1">
      <alignment horizontal="center" vertical="center"/>
    </xf>
    <xf numFmtId="0" fontId="19" fillId="0" borderId="0" xfId="0" applyFont="1" applyAlignment="1">
      <alignment horizontal="center" wrapText="1"/>
    </xf>
    <xf numFmtId="0" fontId="23" fillId="0" borderId="0" xfId="0" applyFont="1" applyFill="1" applyBorder="1" applyAlignment="1">
      <alignment horizontal="center"/>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left" vertical="center"/>
    </xf>
    <xf numFmtId="0" fontId="21" fillId="0" borderId="11" xfId="0" applyFont="1" applyBorder="1" applyAlignment="1">
      <alignment horizontal="left" vertical="center"/>
    </xf>
    <xf numFmtId="0" fontId="22" fillId="0" borderId="14" xfId="0" applyFont="1" applyBorder="1" applyAlignment="1">
      <alignment horizontal="center" vertical="center"/>
    </xf>
    <xf numFmtId="0" fontId="22" fillId="0" borderId="11" xfId="0" applyFont="1" applyBorder="1" applyAlignment="1">
      <alignment horizontal="center" vertical="center"/>
    </xf>
    <xf numFmtId="0" fontId="19" fillId="0" borderId="0" xfId="0" applyFont="1" applyAlignment="1">
      <alignment horizontal="center"/>
    </xf>
    <xf numFmtId="0" fontId="20" fillId="0" borderId="0" xfId="0" applyFont="1" applyAlignment="1">
      <alignment horizontal="center"/>
    </xf>
    <xf numFmtId="0" fontId="23" fillId="33" borderId="10" xfId="0" applyFont="1" applyFill="1" applyBorder="1" applyAlignment="1">
      <alignment horizontal="center" vertical="center"/>
    </xf>
    <xf numFmtId="0" fontId="23"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horizontal="center" vertical="center"/>
    </xf>
    <xf numFmtId="0" fontId="22" fillId="33" borderId="11" xfId="0" applyFont="1" applyFill="1" applyBorder="1" applyAlignment="1">
      <alignment horizontal="center" vertical="center"/>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er1" xfId="53"/>
    <cellStyle name="Header2" xfId="54"/>
    <cellStyle name="Heading 1" xfId="55"/>
    <cellStyle name="Heading 2" xfId="56"/>
    <cellStyle name="Heading 3" xfId="57"/>
    <cellStyle name="Heading 4" xfId="58"/>
    <cellStyle name="Hyperlink" xfId="59"/>
    <cellStyle name="Input" xfId="60"/>
    <cellStyle name="Linked Cell" xfId="61"/>
    <cellStyle name="Millares [0]_Well Timing" xfId="62"/>
    <cellStyle name="Millares_Well Timing" xfId="63"/>
    <cellStyle name="Moneda [0]_Well Timing" xfId="64"/>
    <cellStyle name="Moneda_Well Timing" xfId="65"/>
    <cellStyle name="n" xfId="66"/>
    <cellStyle name="Neutral" xfId="67"/>
    <cellStyle name="Normal 2" xfId="68"/>
    <cellStyle name="Normal 2 2" xfId="69"/>
    <cellStyle name="Note" xfId="70"/>
    <cellStyle name="Output" xfId="71"/>
    <cellStyle name="Percent" xfId="72"/>
    <cellStyle name="Title" xfId="73"/>
    <cellStyle name="Total" xfId="74"/>
    <cellStyle name="Warning Text" xfId="75"/>
    <cellStyle name=" [0.00]_ Att. 1- Cover" xfId="76"/>
    <cellStyle name="_ Att. 1- Cover" xfId="77"/>
    <cellStyle name="?_ Att. 1- Cover" xfId="78"/>
    <cellStyle name="똿뗦먛귟 [0.00]_PRODUCT DETAIL Q1" xfId="79"/>
    <cellStyle name="똿뗦먛귟_PRODUCT DETAIL Q1" xfId="80"/>
    <cellStyle name="믅됞 [0.00]_PRODUCT DETAIL Q1" xfId="81"/>
    <cellStyle name="믅됞_PRODUCT DETAIL Q1" xfId="82"/>
    <cellStyle name="백분율_95" xfId="83"/>
    <cellStyle name="뷭?_BOOKSHIP" xfId="84"/>
    <cellStyle name="콤마 [0]_1202" xfId="85"/>
    <cellStyle name="콤마_1202" xfId="86"/>
    <cellStyle name="통화 [0]_1202" xfId="87"/>
    <cellStyle name="통화_1202" xfId="88"/>
    <cellStyle name="표준_(정보부문)월별인원계획" xfId="89"/>
    <cellStyle name="一般_99Q3647-ALL-CAS2" xfId="90"/>
    <cellStyle name="千分位[0]_Book1" xfId="91"/>
    <cellStyle name="千分位_99Q3647-ALL-CAS2" xfId="92"/>
    <cellStyle name="貨幣 [0]_Book1" xfId="93"/>
    <cellStyle name="貨幣[0]_BRE" xfId="94"/>
    <cellStyle name="貨幣_Book1"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8"/>
  <sheetViews>
    <sheetView tabSelected="1" zoomScalePageLayoutView="0" workbookViewId="0" topLeftCell="A1">
      <selection activeCell="I22" sqref="I22"/>
    </sheetView>
  </sheetViews>
  <sheetFormatPr defaultColWidth="9.140625" defaultRowHeight="12.75"/>
  <cols>
    <col min="1" max="1" width="7.7109375" style="1" customWidth="1"/>
    <col min="2" max="2" width="19.00390625" style="1" customWidth="1"/>
    <col min="3" max="3" width="12.28125" style="1" customWidth="1"/>
    <col min="4" max="6" width="10.140625" style="1" customWidth="1"/>
    <col min="7" max="7" width="10.7109375" style="1" customWidth="1"/>
    <col min="8" max="8" width="11.421875" style="1" customWidth="1"/>
    <col min="9" max="9" width="11.140625" style="1" customWidth="1"/>
    <col min="10" max="10" width="13.421875" style="1" customWidth="1"/>
    <col min="11" max="11" width="12.00390625" style="1" customWidth="1"/>
    <col min="12" max="12" width="11.7109375" style="1" bestFit="1" customWidth="1"/>
    <col min="13" max="13" width="9.00390625" style="1" customWidth="1"/>
    <col min="14" max="14" width="10.8515625" style="1" customWidth="1"/>
    <col min="15" max="15" width="10.28125" style="1" customWidth="1"/>
    <col min="16" max="16" width="11.140625" style="1" customWidth="1"/>
    <col min="17" max="17" width="10.421875" style="1" customWidth="1"/>
    <col min="18" max="18" width="10.7109375" style="1" customWidth="1"/>
    <col min="19" max="19" width="7.8515625" style="1" customWidth="1"/>
    <col min="20" max="20" width="11.28125" style="1" customWidth="1"/>
    <col min="21" max="21" width="8.57421875" style="1" customWidth="1"/>
    <col min="22" max="22" width="12.57421875" style="1" customWidth="1"/>
    <col min="23" max="16384" width="9.140625" style="1" customWidth="1"/>
  </cols>
  <sheetData>
    <row r="1" ht="15.75">
      <c r="V1" s="16" t="s">
        <v>41</v>
      </c>
    </row>
    <row r="2" spans="1:22" ht="15.75">
      <c r="A2" s="29" t="s">
        <v>24</v>
      </c>
      <c r="B2" s="29"/>
      <c r="C2" s="29"/>
      <c r="F2" s="29" t="s">
        <v>1</v>
      </c>
      <c r="G2" s="29"/>
      <c r="H2" s="29"/>
      <c r="I2" s="29"/>
      <c r="J2" s="29"/>
      <c r="K2" s="29"/>
      <c r="L2" s="29"/>
      <c r="M2" s="29"/>
      <c r="N2" s="29"/>
      <c r="O2" s="29"/>
      <c r="P2" s="29"/>
      <c r="Q2" s="29"/>
      <c r="R2" s="29"/>
      <c r="S2" s="29"/>
      <c r="T2" s="29"/>
      <c r="U2" s="29"/>
      <c r="V2" s="29"/>
    </row>
    <row r="3" spans="1:22" ht="15.75">
      <c r="A3" s="30" t="s">
        <v>25</v>
      </c>
      <c r="B3" s="30"/>
      <c r="C3" s="30"/>
      <c r="F3" s="30" t="s">
        <v>26</v>
      </c>
      <c r="G3" s="30"/>
      <c r="H3" s="30"/>
      <c r="I3" s="30"/>
      <c r="J3" s="30"/>
      <c r="K3" s="30"/>
      <c r="L3" s="30"/>
      <c r="M3" s="30"/>
      <c r="N3" s="30"/>
      <c r="O3" s="30"/>
      <c r="P3" s="30"/>
      <c r="Q3" s="30"/>
      <c r="R3" s="30"/>
      <c r="S3" s="30"/>
      <c r="T3" s="30"/>
      <c r="U3" s="30"/>
      <c r="V3" s="30"/>
    </row>
    <row r="4" spans="1:3" ht="18.75" customHeight="1">
      <c r="A4" s="2"/>
      <c r="B4" s="2"/>
      <c r="C4" s="2"/>
    </row>
    <row r="5" spans="1:22" ht="54.75" customHeight="1">
      <c r="A5" s="21" t="s">
        <v>42</v>
      </c>
      <c r="B5" s="21"/>
      <c r="C5" s="21"/>
      <c r="D5" s="21"/>
      <c r="E5" s="21"/>
      <c r="F5" s="21"/>
      <c r="G5" s="21"/>
      <c r="H5" s="21"/>
      <c r="I5" s="21"/>
      <c r="J5" s="21"/>
      <c r="K5" s="21"/>
      <c r="L5" s="21"/>
      <c r="M5" s="21"/>
      <c r="N5" s="21"/>
      <c r="O5" s="21"/>
      <c r="P5" s="21"/>
      <c r="Q5" s="21"/>
      <c r="R5" s="21"/>
      <c r="S5" s="21"/>
      <c r="T5" s="21"/>
      <c r="U5" s="21"/>
      <c r="V5" s="21"/>
    </row>
    <row r="6" spans="1:22" ht="12.75">
      <c r="A6" s="3"/>
      <c r="B6" s="3"/>
      <c r="C6" s="3"/>
      <c r="D6" s="3"/>
      <c r="E6" s="3"/>
      <c r="F6" s="3"/>
      <c r="G6" s="3"/>
      <c r="H6" s="3"/>
      <c r="I6" s="3"/>
      <c r="J6" s="3"/>
      <c r="K6" s="3"/>
      <c r="L6" s="3"/>
      <c r="M6" s="3"/>
      <c r="N6" s="3"/>
      <c r="O6" s="3"/>
      <c r="P6" s="3"/>
      <c r="Q6" s="3"/>
      <c r="R6" s="3"/>
      <c r="S6" s="3"/>
      <c r="T6" s="3"/>
      <c r="U6" s="3"/>
      <c r="V6" s="3"/>
    </row>
    <row r="7" spans="1:22" ht="48" customHeight="1">
      <c r="A7" s="18" t="s">
        <v>0</v>
      </c>
      <c r="B7" s="18" t="s">
        <v>2</v>
      </c>
      <c r="C7" s="23" t="s">
        <v>17</v>
      </c>
      <c r="D7" s="25" t="s">
        <v>19</v>
      </c>
      <c r="E7" s="26"/>
      <c r="F7" s="23" t="s">
        <v>15</v>
      </c>
      <c r="G7" s="23" t="s">
        <v>20</v>
      </c>
      <c r="H7" s="23" t="s">
        <v>22</v>
      </c>
      <c r="I7" s="23" t="s">
        <v>21</v>
      </c>
      <c r="J7" s="23" t="s">
        <v>40</v>
      </c>
      <c r="K7" s="17" t="s">
        <v>35</v>
      </c>
      <c r="L7" s="17"/>
      <c r="M7" s="17"/>
      <c r="N7" s="17"/>
      <c r="O7" s="17"/>
      <c r="P7" s="17"/>
      <c r="Q7" s="17"/>
      <c r="R7" s="17"/>
      <c r="S7" s="17"/>
      <c r="T7" s="17"/>
      <c r="U7" s="17"/>
      <c r="V7" s="17"/>
    </row>
    <row r="8" spans="1:22" ht="132" customHeight="1">
      <c r="A8" s="19"/>
      <c r="B8" s="19"/>
      <c r="C8" s="24"/>
      <c r="D8" s="4" t="s">
        <v>16</v>
      </c>
      <c r="E8" s="4" t="s">
        <v>18</v>
      </c>
      <c r="F8" s="24"/>
      <c r="G8" s="24"/>
      <c r="H8" s="24"/>
      <c r="I8" s="24"/>
      <c r="J8" s="24"/>
      <c r="K8" s="17" t="s">
        <v>27</v>
      </c>
      <c r="L8" s="17"/>
      <c r="M8" s="17" t="s">
        <v>28</v>
      </c>
      <c r="N8" s="17"/>
      <c r="O8" s="17" t="s">
        <v>29</v>
      </c>
      <c r="P8" s="17"/>
      <c r="Q8" s="17" t="s">
        <v>30</v>
      </c>
      <c r="R8" s="17"/>
      <c r="S8" s="17" t="s">
        <v>31</v>
      </c>
      <c r="T8" s="17"/>
      <c r="U8" s="17" t="s">
        <v>39</v>
      </c>
      <c r="V8" s="17"/>
    </row>
    <row r="9" spans="1:22" ht="12.75">
      <c r="A9" s="18">
        <v>1</v>
      </c>
      <c r="B9" s="18">
        <v>2</v>
      </c>
      <c r="C9" s="18">
        <v>3</v>
      </c>
      <c r="D9" s="18">
        <v>4</v>
      </c>
      <c r="E9" s="18">
        <v>5</v>
      </c>
      <c r="F9" s="18">
        <v>6</v>
      </c>
      <c r="G9" s="18">
        <v>7</v>
      </c>
      <c r="H9" s="18">
        <v>8</v>
      </c>
      <c r="I9" s="18">
        <v>9</v>
      </c>
      <c r="J9" s="33" t="s">
        <v>23</v>
      </c>
      <c r="K9" s="17">
        <v>11</v>
      </c>
      <c r="L9" s="20">
        <v>12</v>
      </c>
      <c r="M9" s="17">
        <v>13</v>
      </c>
      <c r="N9" s="20">
        <v>14</v>
      </c>
      <c r="O9" s="17">
        <v>15</v>
      </c>
      <c r="P9" s="20">
        <v>16</v>
      </c>
      <c r="Q9" s="17">
        <v>17</v>
      </c>
      <c r="R9" s="20">
        <v>18</v>
      </c>
      <c r="S9" s="17">
        <v>19</v>
      </c>
      <c r="T9" s="20">
        <v>20</v>
      </c>
      <c r="U9" s="17">
        <v>21</v>
      </c>
      <c r="V9" s="20">
        <v>22</v>
      </c>
    </row>
    <row r="10" spans="1:22" ht="12.75" customHeight="1">
      <c r="A10" s="19"/>
      <c r="B10" s="19"/>
      <c r="C10" s="19"/>
      <c r="D10" s="19"/>
      <c r="E10" s="19"/>
      <c r="F10" s="19"/>
      <c r="G10" s="19"/>
      <c r="H10" s="19"/>
      <c r="I10" s="19"/>
      <c r="J10" s="34"/>
      <c r="K10" s="17"/>
      <c r="L10" s="20"/>
      <c r="M10" s="17"/>
      <c r="N10" s="20"/>
      <c r="O10" s="17"/>
      <c r="P10" s="20"/>
      <c r="Q10" s="17"/>
      <c r="R10" s="20"/>
      <c r="S10" s="17"/>
      <c r="T10" s="20"/>
      <c r="U10" s="17"/>
      <c r="V10" s="20"/>
    </row>
    <row r="11" spans="1:22" ht="18.75" customHeight="1">
      <c r="A11" s="5">
        <v>1</v>
      </c>
      <c r="B11" s="6" t="s">
        <v>3</v>
      </c>
      <c r="C11" s="31">
        <v>74</v>
      </c>
      <c r="D11" s="31">
        <v>4</v>
      </c>
      <c r="E11" s="31">
        <v>70</v>
      </c>
      <c r="F11" s="7">
        <v>4</v>
      </c>
      <c r="G11" s="7">
        <f>E11-(F11+H11)</f>
        <v>66</v>
      </c>
      <c r="H11" s="8">
        <v>0</v>
      </c>
      <c r="I11" s="8">
        <v>0</v>
      </c>
      <c r="J11" s="31">
        <f>D11+F11+G11+I11</f>
        <v>74</v>
      </c>
      <c r="K11" s="17" t="s">
        <v>36</v>
      </c>
      <c r="L11" s="17" t="s">
        <v>32</v>
      </c>
      <c r="M11" s="17" t="s">
        <v>36</v>
      </c>
      <c r="N11" s="17" t="s">
        <v>32</v>
      </c>
      <c r="O11" s="17" t="s">
        <v>36</v>
      </c>
      <c r="P11" s="17" t="s">
        <v>32</v>
      </c>
      <c r="Q11" s="17" t="s">
        <v>37</v>
      </c>
      <c r="R11" s="17" t="s">
        <v>32</v>
      </c>
      <c r="S11" s="17" t="s">
        <v>38</v>
      </c>
      <c r="T11" s="17" t="s">
        <v>32</v>
      </c>
      <c r="U11" s="17" t="s">
        <v>33</v>
      </c>
      <c r="V11" s="17" t="s">
        <v>34</v>
      </c>
    </row>
    <row r="12" spans="1:22" ht="12.75">
      <c r="A12" s="5">
        <v>2</v>
      </c>
      <c r="B12" s="6" t="s">
        <v>4</v>
      </c>
      <c r="C12" s="31">
        <v>240</v>
      </c>
      <c r="D12" s="31">
        <v>2</v>
      </c>
      <c r="E12" s="31">
        <v>238</v>
      </c>
      <c r="F12" s="7">
        <v>10</v>
      </c>
      <c r="G12" s="7">
        <f>E12-F12-H12</f>
        <v>224</v>
      </c>
      <c r="H12" s="8">
        <v>4</v>
      </c>
      <c r="I12" s="8">
        <v>2</v>
      </c>
      <c r="J12" s="31">
        <f aca="true" t="shared" si="0" ref="J12:J21">D12+F12+G12+I12</f>
        <v>238</v>
      </c>
      <c r="K12" s="17"/>
      <c r="L12" s="17"/>
      <c r="M12" s="17"/>
      <c r="N12" s="17"/>
      <c r="O12" s="17"/>
      <c r="P12" s="17"/>
      <c r="Q12" s="17"/>
      <c r="R12" s="17"/>
      <c r="S12" s="17"/>
      <c r="T12" s="17"/>
      <c r="U12" s="17"/>
      <c r="V12" s="17"/>
    </row>
    <row r="13" spans="1:22" ht="12.75">
      <c r="A13" s="5">
        <v>3</v>
      </c>
      <c r="B13" s="6" t="s">
        <v>5</v>
      </c>
      <c r="C13" s="32">
        <v>49</v>
      </c>
      <c r="D13" s="32">
        <v>1</v>
      </c>
      <c r="E13" s="32">
        <v>48</v>
      </c>
      <c r="F13" s="9">
        <v>4</v>
      </c>
      <c r="G13" s="9">
        <v>35</v>
      </c>
      <c r="H13" s="9">
        <v>9</v>
      </c>
      <c r="I13" s="9">
        <v>0</v>
      </c>
      <c r="J13" s="31">
        <f t="shared" si="0"/>
        <v>40</v>
      </c>
      <c r="K13" s="17"/>
      <c r="L13" s="17"/>
      <c r="M13" s="17"/>
      <c r="N13" s="17"/>
      <c r="O13" s="17"/>
      <c r="P13" s="17"/>
      <c r="Q13" s="17"/>
      <c r="R13" s="17"/>
      <c r="S13" s="17"/>
      <c r="T13" s="17"/>
      <c r="U13" s="17"/>
      <c r="V13" s="17"/>
    </row>
    <row r="14" spans="1:22" ht="12.75">
      <c r="A14" s="5">
        <v>4</v>
      </c>
      <c r="B14" s="6" t="s">
        <v>6</v>
      </c>
      <c r="C14" s="31">
        <v>89</v>
      </c>
      <c r="D14" s="31">
        <v>2</v>
      </c>
      <c r="E14" s="31">
        <v>87</v>
      </c>
      <c r="F14" s="7">
        <v>15</v>
      </c>
      <c r="G14" s="7">
        <v>53</v>
      </c>
      <c r="H14" s="8">
        <v>18</v>
      </c>
      <c r="I14" s="8">
        <v>0</v>
      </c>
      <c r="J14" s="31">
        <f t="shared" si="0"/>
        <v>70</v>
      </c>
      <c r="K14" s="17"/>
      <c r="L14" s="17"/>
      <c r="M14" s="17"/>
      <c r="N14" s="17"/>
      <c r="O14" s="17"/>
      <c r="P14" s="17"/>
      <c r="Q14" s="17"/>
      <c r="R14" s="17"/>
      <c r="S14" s="17"/>
      <c r="T14" s="17"/>
      <c r="U14" s="17"/>
      <c r="V14" s="17"/>
    </row>
    <row r="15" spans="1:22" ht="12.75">
      <c r="A15" s="5">
        <v>5</v>
      </c>
      <c r="B15" s="6" t="s">
        <v>7</v>
      </c>
      <c r="C15" s="31">
        <v>38</v>
      </c>
      <c r="D15" s="31">
        <v>3</v>
      </c>
      <c r="E15" s="31">
        <v>35</v>
      </c>
      <c r="F15" s="7">
        <v>0</v>
      </c>
      <c r="G15" s="7">
        <v>28</v>
      </c>
      <c r="H15" s="8">
        <v>11</v>
      </c>
      <c r="I15" s="8">
        <v>0</v>
      </c>
      <c r="J15" s="31">
        <f t="shared" si="0"/>
        <v>31</v>
      </c>
      <c r="K15" s="17"/>
      <c r="L15" s="17"/>
      <c r="M15" s="17"/>
      <c r="N15" s="17"/>
      <c r="O15" s="17"/>
      <c r="P15" s="17"/>
      <c r="Q15" s="17"/>
      <c r="R15" s="17"/>
      <c r="S15" s="17"/>
      <c r="T15" s="17"/>
      <c r="U15" s="17"/>
      <c r="V15" s="17"/>
    </row>
    <row r="16" spans="1:22" ht="12.75">
      <c r="A16" s="5">
        <v>6</v>
      </c>
      <c r="B16" s="6" t="s">
        <v>8</v>
      </c>
      <c r="C16" s="31">
        <v>60</v>
      </c>
      <c r="D16" s="31">
        <v>2</v>
      </c>
      <c r="E16" s="31">
        <v>58</v>
      </c>
      <c r="F16" s="7">
        <v>5</v>
      </c>
      <c r="G16" s="7">
        <v>46</v>
      </c>
      <c r="H16" s="8">
        <v>14</v>
      </c>
      <c r="I16" s="8"/>
      <c r="J16" s="31">
        <f t="shared" si="0"/>
        <v>53</v>
      </c>
      <c r="K16" s="17"/>
      <c r="L16" s="17"/>
      <c r="M16" s="17"/>
      <c r="N16" s="17"/>
      <c r="O16" s="17"/>
      <c r="P16" s="17"/>
      <c r="Q16" s="17"/>
      <c r="R16" s="17"/>
      <c r="S16" s="17"/>
      <c r="T16" s="17"/>
      <c r="U16" s="17"/>
      <c r="V16" s="17"/>
    </row>
    <row r="17" spans="1:22" ht="12.75">
      <c r="A17" s="5">
        <v>7</v>
      </c>
      <c r="B17" s="6" t="s">
        <v>9</v>
      </c>
      <c r="C17" s="31">
        <v>199</v>
      </c>
      <c r="D17" s="31">
        <v>5</v>
      </c>
      <c r="E17" s="31">
        <v>194</v>
      </c>
      <c r="F17" s="7">
        <v>3</v>
      </c>
      <c r="G17" s="7">
        <v>126</v>
      </c>
      <c r="H17" s="8">
        <v>56</v>
      </c>
      <c r="I17" s="8">
        <v>0</v>
      </c>
      <c r="J17" s="31">
        <f t="shared" si="0"/>
        <v>134</v>
      </c>
      <c r="K17" s="17"/>
      <c r="L17" s="17"/>
      <c r="M17" s="17"/>
      <c r="N17" s="17"/>
      <c r="O17" s="17"/>
      <c r="P17" s="17"/>
      <c r="Q17" s="17"/>
      <c r="R17" s="17"/>
      <c r="S17" s="17"/>
      <c r="T17" s="17"/>
      <c r="U17" s="17"/>
      <c r="V17" s="17"/>
    </row>
    <row r="18" spans="1:22" ht="12.75">
      <c r="A18" s="5">
        <v>8</v>
      </c>
      <c r="B18" s="6" t="s">
        <v>10</v>
      </c>
      <c r="C18" s="31">
        <v>183</v>
      </c>
      <c r="D18" s="31">
        <v>3</v>
      </c>
      <c r="E18" s="31">
        <v>180</v>
      </c>
      <c r="F18" s="10">
        <v>16</v>
      </c>
      <c r="G18" s="10">
        <f>E18-(F18+H18)</f>
        <v>151</v>
      </c>
      <c r="H18" s="8">
        <v>13</v>
      </c>
      <c r="I18" s="8">
        <v>0</v>
      </c>
      <c r="J18" s="31">
        <f t="shared" si="0"/>
        <v>170</v>
      </c>
      <c r="K18" s="17"/>
      <c r="L18" s="17"/>
      <c r="M18" s="17"/>
      <c r="N18" s="17"/>
      <c r="O18" s="17"/>
      <c r="P18" s="17"/>
      <c r="Q18" s="17"/>
      <c r="R18" s="17"/>
      <c r="S18" s="17"/>
      <c r="T18" s="17"/>
      <c r="U18" s="17"/>
      <c r="V18" s="17"/>
    </row>
    <row r="19" spans="1:22" ht="12.75">
      <c r="A19" s="5">
        <v>9</v>
      </c>
      <c r="B19" s="6" t="s">
        <v>11</v>
      </c>
      <c r="C19" s="31">
        <v>20</v>
      </c>
      <c r="D19" s="31">
        <v>0</v>
      </c>
      <c r="E19" s="31">
        <v>20</v>
      </c>
      <c r="F19" s="7">
        <v>0</v>
      </c>
      <c r="G19" s="7">
        <v>20</v>
      </c>
      <c r="H19" s="8">
        <v>0</v>
      </c>
      <c r="I19" s="8">
        <v>0</v>
      </c>
      <c r="J19" s="31">
        <f t="shared" si="0"/>
        <v>20</v>
      </c>
      <c r="K19" s="17"/>
      <c r="L19" s="17"/>
      <c r="M19" s="17"/>
      <c r="N19" s="17"/>
      <c r="O19" s="17"/>
      <c r="P19" s="17"/>
      <c r="Q19" s="17"/>
      <c r="R19" s="17"/>
      <c r="S19" s="17"/>
      <c r="T19" s="17"/>
      <c r="U19" s="17"/>
      <c r="V19" s="17"/>
    </row>
    <row r="20" spans="1:22" ht="12.75">
      <c r="A20" s="5">
        <v>10</v>
      </c>
      <c r="B20" s="6" t="s">
        <v>12</v>
      </c>
      <c r="C20" s="31">
        <v>54</v>
      </c>
      <c r="D20" s="31">
        <v>3</v>
      </c>
      <c r="E20" s="31">
        <v>51</v>
      </c>
      <c r="F20" s="7">
        <v>0</v>
      </c>
      <c r="G20" s="7">
        <v>42</v>
      </c>
      <c r="H20" s="8">
        <v>1</v>
      </c>
      <c r="I20" s="8">
        <v>0</v>
      </c>
      <c r="J20" s="31">
        <f t="shared" si="0"/>
        <v>45</v>
      </c>
      <c r="K20" s="17"/>
      <c r="L20" s="17"/>
      <c r="M20" s="17"/>
      <c r="N20" s="17"/>
      <c r="O20" s="17"/>
      <c r="P20" s="17"/>
      <c r="Q20" s="17"/>
      <c r="R20" s="17"/>
      <c r="S20" s="17"/>
      <c r="T20" s="17"/>
      <c r="U20" s="17"/>
      <c r="V20" s="17"/>
    </row>
    <row r="21" spans="1:22" ht="12.75">
      <c r="A21" s="5">
        <v>11</v>
      </c>
      <c r="B21" s="6" t="s">
        <v>13</v>
      </c>
      <c r="C21" s="31">
        <v>135</v>
      </c>
      <c r="D21" s="31">
        <v>3</v>
      </c>
      <c r="E21" s="31">
        <v>132</v>
      </c>
      <c r="F21" s="7">
        <v>0</v>
      </c>
      <c r="G21" s="7">
        <v>0</v>
      </c>
      <c r="H21" s="11">
        <v>27</v>
      </c>
      <c r="I21" s="11">
        <v>2</v>
      </c>
      <c r="J21" s="31">
        <f t="shared" si="0"/>
        <v>5</v>
      </c>
      <c r="K21" s="17"/>
      <c r="L21" s="17"/>
      <c r="M21" s="17"/>
      <c r="N21" s="17"/>
      <c r="O21" s="17"/>
      <c r="P21" s="17"/>
      <c r="Q21" s="17"/>
      <c r="R21" s="17"/>
      <c r="S21" s="17"/>
      <c r="T21" s="17"/>
      <c r="U21" s="17"/>
      <c r="V21" s="17"/>
    </row>
    <row r="22" spans="1:22" ht="12.75">
      <c r="A22" s="27" t="s">
        <v>14</v>
      </c>
      <c r="B22" s="28"/>
      <c r="C22" s="12">
        <v>1141</v>
      </c>
      <c r="D22" s="12">
        <v>28</v>
      </c>
      <c r="E22" s="12">
        <v>1113</v>
      </c>
      <c r="F22" s="12">
        <f>SUM(F11:F21)</f>
        <v>57</v>
      </c>
      <c r="G22" s="12">
        <f>SUM(G11:G21)</f>
        <v>791</v>
      </c>
      <c r="H22" s="12">
        <f>SUM(H11:H21)</f>
        <v>153</v>
      </c>
      <c r="I22" s="12">
        <f>SUM(I11:I21)</f>
        <v>4</v>
      </c>
      <c r="J22" s="35">
        <v>880</v>
      </c>
      <c r="K22" s="15">
        <v>20</v>
      </c>
      <c r="L22" s="15">
        <f>K22*30000000</f>
        <v>600000000</v>
      </c>
      <c r="M22" s="15">
        <v>20</v>
      </c>
      <c r="N22" s="15">
        <f>M22*30000000</f>
        <v>600000000</v>
      </c>
      <c r="O22" s="15">
        <v>20</v>
      </c>
      <c r="P22" s="15">
        <f>O22*30000000</f>
        <v>600000000</v>
      </c>
      <c r="Q22" s="15">
        <v>20</v>
      </c>
      <c r="R22" s="15">
        <f>Q22*30000000</f>
        <v>600000000</v>
      </c>
      <c r="S22" s="15">
        <v>20</v>
      </c>
      <c r="T22" s="15">
        <f>S22*30000000</f>
        <v>600000000</v>
      </c>
      <c r="U22" s="15">
        <f>K22+M22+O22+Q22+S22</f>
        <v>100</v>
      </c>
      <c r="V22" s="15">
        <f>L22+N22+P22+R22+T22</f>
        <v>3000000000</v>
      </c>
    </row>
    <row r="24" spans="1:7" ht="12.75">
      <c r="A24" s="22"/>
      <c r="B24" s="22"/>
      <c r="C24" s="22"/>
      <c r="D24" s="22"/>
      <c r="E24" s="22"/>
      <c r="F24" s="22"/>
      <c r="G24" s="13"/>
    </row>
    <row r="25" ht="12.75">
      <c r="F25" s="13"/>
    </row>
    <row r="28" ht="12.75">
      <c r="C28" s="14"/>
    </row>
  </sheetData>
  <sheetProtection/>
  <mergeCells count="57">
    <mergeCell ref="F2:V2"/>
    <mergeCell ref="F3:V3"/>
    <mergeCell ref="R11:R21"/>
    <mergeCell ref="S11:S21"/>
    <mergeCell ref="T11:T21"/>
    <mergeCell ref="U11:U21"/>
    <mergeCell ref="V11:V21"/>
    <mergeCell ref="M11:M21"/>
    <mergeCell ref="P11:P21"/>
    <mergeCell ref="Q11:Q21"/>
    <mergeCell ref="Q9:Q10"/>
    <mergeCell ref="R9:R10"/>
    <mergeCell ref="U9:U10"/>
    <mergeCell ref="V9:V10"/>
    <mergeCell ref="K11:K21"/>
    <mergeCell ref="L11:L21"/>
    <mergeCell ref="K9:K10"/>
    <mergeCell ref="L9:L10"/>
    <mergeCell ref="N11:N21"/>
    <mergeCell ref="O11:O21"/>
    <mergeCell ref="H7:H8"/>
    <mergeCell ref="M9:M10"/>
    <mergeCell ref="N9:N10"/>
    <mergeCell ref="O9:O10"/>
    <mergeCell ref="P9:P10"/>
    <mergeCell ref="I9:I10"/>
    <mergeCell ref="J9:J10"/>
    <mergeCell ref="A22:B22"/>
    <mergeCell ref="A2:C2"/>
    <mergeCell ref="A3:C3"/>
    <mergeCell ref="I7:I8"/>
    <mergeCell ref="J7:J8"/>
    <mergeCell ref="A9:A10"/>
    <mergeCell ref="B9:B10"/>
    <mergeCell ref="C9:C10"/>
    <mergeCell ref="D9:D10"/>
    <mergeCell ref="E9:E10"/>
    <mergeCell ref="F9:F10"/>
    <mergeCell ref="G9:G10"/>
    <mergeCell ref="A5:V5"/>
    <mergeCell ref="A24:F24"/>
    <mergeCell ref="A7:A8"/>
    <mergeCell ref="B7:B8"/>
    <mergeCell ref="C7:C8"/>
    <mergeCell ref="D7:E7"/>
    <mergeCell ref="F7:F8"/>
    <mergeCell ref="G7:G8"/>
    <mergeCell ref="Q8:R8"/>
    <mergeCell ref="S8:T8"/>
    <mergeCell ref="K7:V7"/>
    <mergeCell ref="U8:V8"/>
    <mergeCell ref="H9:H10"/>
    <mergeCell ref="S9:S10"/>
    <mergeCell ref="T9:T10"/>
    <mergeCell ref="K8:L8"/>
    <mergeCell ref="M8:N8"/>
    <mergeCell ref="O8:P8"/>
  </mergeCells>
  <printOptions/>
  <pageMargins left="0.25" right="0.18" top="0.25" bottom="0.25" header="0.25" footer="0.25"/>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2023-11-08T09:29:12Z</cp:lastPrinted>
  <dcterms:created xsi:type="dcterms:W3CDTF">2016-11-23T00:35:42Z</dcterms:created>
  <dcterms:modified xsi:type="dcterms:W3CDTF">2024-01-04T02:42:34Z</dcterms:modified>
  <cp:category/>
  <cp:version/>
  <cp:contentType/>
  <cp:contentStatus/>
</cp:coreProperties>
</file>